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AC8" i="2" l="1"/>
  <c r="H29" i="2" l="1"/>
  <c r="H30" i="2"/>
  <c r="H28" i="2"/>
  <c r="G28" i="2"/>
  <c r="AC17" i="2" l="1"/>
  <c r="AC18" i="2"/>
  <c r="AC19" i="2"/>
  <c r="AC20" i="2"/>
  <c r="AC21" i="2"/>
  <c r="AB17" i="2"/>
  <c r="AB18" i="2"/>
  <c r="AB19" i="2"/>
  <c r="AB20" i="2"/>
  <c r="AB21" i="2"/>
  <c r="AA17" i="2"/>
  <c r="AA18" i="2"/>
  <c r="AA19" i="2"/>
  <c r="AA20" i="2"/>
  <c r="AA21" i="2"/>
  <c r="X21" i="2"/>
  <c r="Z21" i="2"/>
  <c r="Z17" i="2"/>
  <c r="Z18" i="2"/>
  <c r="Z19" i="2"/>
  <c r="Z20" i="2"/>
  <c r="X20" i="2"/>
  <c r="W17" i="2"/>
  <c r="X17" i="2"/>
  <c r="W18" i="2"/>
  <c r="X18" i="2"/>
  <c r="W19" i="2"/>
  <c r="X19" i="2"/>
  <c r="W20" i="2"/>
  <c r="W21" i="2"/>
  <c r="X16" i="2"/>
  <c r="Z16" i="2" s="1"/>
  <c r="W16" i="2"/>
  <c r="Y16" i="2"/>
  <c r="AA16" i="2" s="1"/>
  <c r="Y17" i="2"/>
  <c r="Y18" i="2"/>
  <c r="Y19" i="2"/>
  <c r="Y20" i="2"/>
  <c r="Y21" i="2"/>
  <c r="G30" i="2"/>
  <c r="G29" i="2"/>
  <c r="D22" i="2"/>
  <c r="E22" i="2"/>
  <c r="E23" i="2" s="1"/>
  <c r="F22" i="2"/>
  <c r="G22" i="2"/>
  <c r="G23" i="2" s="1"/>
  <c r="H22" i="2"/>
  <c r="I22" i="2"/>
  <c r="I23" i="2" s="1"/>
  <c r="J22" i="2"/>
  <c r="K22" i="2"/>
  <c r="K23" i="2" s="1"/>
  <c r="L22" i="2"/>
  <c r="M22" i="2"/>
  <c r="M23" i="2" s="1"/>
  <c r="N22" i="2"/>
  <c r="O22" i="2"/>
  <c r="P22" i="2"/>
  <c r="Q22" i="2"/>
  <c r="R22" i="2"/>
  <c r="S22" i="2"/>
  <c r="T22" i="2"/>
  <c r="U22" i="2"/>
  <c r="V22" i="2"/>
  <c r="D23" i="2"/>
  <c r="F23" i="2"/>
  <c r="H23" i="2"/>
  <c r="J23" i="2"/>
  <c r="L23" i="2"/>
  <c r="N23" i="2"/>
  <c r="O23" i="2"/>
  <c r="P23" i="2"/>
  <c r="Q23" i="2"/>
  <c r="R23" i="2"/>
  <c r="S23" i="2"/>
  <c r="T23" i="2"/>
  <c r="U23" i="2"/>
  <c r="V23" i="2"/>
  <c r="C23" i="2"/>
  <c r="C22" i="2"/>
  <c r="X8" i="2"/>
  <c r="Z8" i="2" s="1"/>
  <c r="X9" i="2"/>
  <c r="Z9" i="2" s="1"/>
  <c r="X10" i="2"/>
  <c r="Z10" i="2" s="1"/>
  <c r="X11" i="2"/>
  <c r="Z11" i="2" s="1"/>
  <c r="X12" i="2"/>
  <c r="Z12" i="2" s="1"/>
  <c r="X13" i="2"/>
  <c r="Z13" i="2" s="1"/>
  <c r="X14" i="2"/>
  <c r="Z14" i="2" s="1"/>
  <c r="X15" i="2"/>
  <c r="Z15" i="2" s="1"/>
  <c r="X7" i="2"/>
  <c r="W8" i="2"/>
  <c r="Y8" i="2" s="1"/>
  <c r="AA8" i="2" s="1"/>
  <c r="W9" i="2"/>
  <c r="Y9" i="2" s="1"/>
  <c r="AA9" i="2" s="1"/>
  <c r="W10" i="2"/>
  <c r="Y10" i="2" s="1"/>
  <c r="AA10" i="2" s="1"/>
  <c r="W11" i="2"/>
  <c r="Y11" i="2" s="1"/>
  <c r="AA11" i="2" s="1"/>
  <c r="W12" i="2"/>
  <c r="Y12" i="2" s="1"/>
  <c r="AA12" i="2" s="1"/>
  <c r="W13" i="2"/>
  <c r="Y13" i="2" s="1"/>
  <c r="AA13" i="2" s="1"/>
  <c r="W14" i="2"/>
  <c r="Y14" i="2" s="1"/>
  <c r="AA14" i="2" s="1"/>
  <c r="W15" i="2"/>
  <c r="Y15" i="2" s="1"/>
  <c r="AA15" i="2" s="1"/>
  <c r="W7" i="2"/>
  <c r="Y7" i="2" s="1"/>
  <c r="X22" i="2" l="1"/>
  <c r="X23" i="2" s="1"/>
  <c r="AC14" i="2"/>
  <c r="AB14" i="2"/>
  <c r="AC12" i="2"/>
  <c r="AB12" i="2"/>
  <c r="AC10" i="2"/>
  <c r="AB10" i="2"/>
  <c r="AB8" i="2"/>
  <c r="AA7" i="2"/>
  <c r="AA22" i="2" s="1"/>
  <c r="AA23" i="2" s="1"/>
  <c r="Y22" i="2"/>
  <c r="Y23" i="2" s="1"/>
  <c r="AB15" i="2"/>
  <c r="AC15" i="2"/>
  <c r="AB13" i="2"/>
  <c r="AC13" i="2"/>
  <c r="AB11" i="2"/>
  <c r="AC11" i="2"/>
  <c r="AB9" i="2"/>
  <c r="AC9" i="2"/>
  <c r="AC16" i="2"/>
  <c r="AB16" i="2"/>
  <c r="W22" i="2"/>
  <c r="W23" i="2" s="1"/>
  <c r="Z7" i="2"/>
  <c r="AC7" i="2" l="1"/>
  <c r="AC22" i="2" s="1"/>
  <c r="AC23" i="2" s="1"/>
  <c r="AB7" i="2"/>
  <c r="AB22" i="2" s="1"/>
  <c r="AB23" i="2" s="1"/>
  <c r="Z22" i="2"/>
  <c r="Z23" i="2" s="1"/>
</calcChain>
</file>

<file path=xl/sharedStrings.xml><?xml version="1.0" encoding="utf-8"?>
<sst xmlns="http://schemas.openxmlformats.org/spreadsheetml/2006/main" count="88" uniqueCount="51">
  <si>
    <t>№</t>
  </si>
  <si>
    <t>Фамилия, имя</t>
  </si>
  <si>
    <t>уровень</t>
  </si>
  <si>
    <t>%</t>
  </si>
  <si>
    <t>ИТОГО</t>
  </si>
  <si>
    <t>средний "С"</t>
  </si>
  <si>
    <t>высокий "В"</t>
  </si>
  <si>
    <t>низкий "Н"</t>
  </si>
  <si>
    <t>кол-во детей</t>
  </si>
  <si>
    <t>% от общего кол-ва детей</t>
  </si>
  <si>
    <t>71-100</t>
  </si>
  <si>
    <t>50-70</t>
  </si>
  <si>
    <t>0-49</t>
  </si>
  <si>
    <t>Группа №</t>
  </si>
  <si>
    <t>Таблица 1</t>
  </si>
  <si>
    <t>Таблица 2</t>
  </si>
  <si>
    <t>Таблица 3</t>
  </si>
  <si>
    <t>Таблица 4</t>
  </si>
  <si>
    <t>наибольший балл (ввести значение справа)</t>
  </si>
  <si>
    <t>критерий 1</t>
  </si>
  <si>
    <t>критерий 2</t>
  </si>
  <si>
    <t>критерий 3</t>
  </si>
  <si>
    <t>критерий 4</t>
  </si>
  <si>
    <t>критерий 6</t>
  </si>
  <si>
    <t>критерий 7</t>
  </si>
  <si>
    <t>критерий 8</t>
  </si>
  <si>
    <t>критерий 9</t>
  </si>
  <si>
    <t>критерий 10</t>
  </si>
  <si>
    <t>критерий 5</t>
  </si>
  <si>
    <t>Упражнение выполнено верно – 2 балла, выполнено с погрешностями – 1 балл, неверно  - 0 баллов, общее количество (максимально 12 баллов -100%)</t>
  </si>
  <si>
    <t>1 п/г</t>
  </si>
  <si>
    <t>2 п/г</t>
  </si>
  <si>
    <t>ИТОГО среднее</t>
  </si>
  <si>
    <r>
      <rPr>
        <b/>
        <sz val="10"/>
        <color theme="1"/>
        <rFont val="Times New Roman"/>
        <family val="1"/>
        <charset val="204"/>
      </rPr>
      <t>Руководитель</t>
    </r>
    <r>
      <rPr>
        <sz val="10"/>
        <color theme="1"/>
        <rFont val="Times New Roman"/>
        <family val="1"/>
        <charset val="204"/>
      </rPr>
      <t>_____________________</t>
    </r>
  </si>
  <si>
    <t>кол-во детей в группе (ввести значение справа)</t>
  </si>
  <si>
    <t>Иванов Иван</t>
  </si>
  <si>
    <t>Общее количество баллов</t>
  </si>
  <si>
    <t xml:space="preserve">уровень </t>
  </si>
  <si>
    <t>% роста</t>
  </si>
  <si>
    <t>% выполнения</t>
  </si>
  <si>
    <t>Карта итогового контроля объединения_______________</t>
  </si>
  <si>
    <t>Пояснения к заполнению таблиц</t>
  </si>
  <si>
    <t xml:space="preserve">1. Введите название объединения </t>
  </si>
  <si>
    <t>2. Введите Ф.И.О. руководителя</t>
  </si>
  <si>
    <t>3. Введите номер группы</t>
  </si>
  <si>
    <t>4. Измените критерии оценки, выделенные цветом в шапке таблицы 1, в соответствии с диагностикой в Вашей программе. Если критериев меньше, чем 10, заполните такое количество ячеек, сколько у Вас критериев, оастльные ячейки оставьте без изменений</t>
  </si>
  <si>
    <t>5. В таблице 3 введите максимальное количество баллов, которое может получить обучающийся, согласно Вашим критериям (пример в образце - 6 критериев, макимум за 1 критерий - 2 балла, значит максимальное кол-во баллов = 12)</t>
  </si>
  <si>
    <t>6. В таблице 4 введите количество детей в группе</t>
  </si>
  <si>
    <t>7. Введите списочный состав группы в таблицу 1 и расставьте баллы обучающимся за каждый критерий, далее программа выставит проценты и уровни самостоятельно</t>
  </si>
  <si>
    <t>8. В таблице 2 впишите в цветные ячейки кол-во детей с высоким, средним и низким уровнем, программа посчитает проценты</t>
  </si>
  <si>
    <t>9. Называйте файл именем "Промежуточный контроль. Объединение___Группа___"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</si>
</sst>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2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left"/>
    </xf>
    <xf numFmtId="0" fontId="3" fillId="0" borderId="13" xfId="0" applyFont="1" applyBorder="1"/>
    <xf numFmtId="0" fontId="2" fillId="3" borderId="1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workbookViewId="0">
      <selection activeCell="AC9" sqref="AC9"/>
    </sheetView>
  </sheetViews>
  <sheetFormatPr defaultRowHeight="15" x14ac:dyDescent="0.25"/>
  <cols>
    <col min="1" max="1" width="3.85546875" style="2" customWidth="1"/>
    <col min="2" max="2" width="15.42578125" style="2" customWidth="1"/>
    <col min="3" max="4" width="5.140625" style="2" customWidth="1"/>
    <col min="5" max="6" width="5" style="2" customWidth="1"/>
    <col min="7" max="9" width="4.85546875" style="2" customWidth="1"/>
    <col min="10" max="10" width="5.140625" style="2" customWidth="1"/>
    <col min="11" max="11" width="5.28515625" style="2" customWidth="1"/>
    <col min="12" max="12" width="5.140625" style="2" customWidth="1"/>
    <col min="13" max="13" width="5" style="2" customWidth="1"/>
    <col min="14" max="14" width="4.7109375" style="2" customWidth="1"/>
    <col min="15" max="16" width="4.85546875" style="2" customWidth="1"/>
    <col min="17" max="17" width="4.7109375" style="2" customWidth="1"/>
    <col min="18" max="20" width="4.85546875" style="2" customWidth="1"/>
    <col min="21" max="22" width="5" style="2" customWidth="1"/>
    <col min="23" max="23" width="4.7109375" style="2" customWidth="1"/>
    <col min="24" max="24" width="4.85546875" style="2" customWidth="1"/>
    <col min="25" max="25" width="5" style="2" customWidth="1"/>
    <col min="26" max="26" width="4.85546875" style="2" customWidth="1"/>
    <col min="27" max="27" width="4.7109375" style="2" customWidth="1"/>
    <col min="28" max="28" width="5" style="2" customWidth="1"/>
    <col min="29" max="29" width="5.140625" style="2" customWidth="1"/>
    <col min="30" max="16384" width="9.140625" style="2"/>
  </cols>
  <sheetData>
    <row r="1" spans="1:29" x14ac:dyDescent="0.25">
      <c r="A1" s="1" t="s">
        <v>40</v>
      </c>
    </row>
    <row r="2" spans="1:29" x14ac:dyDescent="0.25">
      <c r="A2" s="3" t="s">
        <v>33</v>
      </c>
    </row>
    <row r="3" spans="1:29" x14ac:dyDescent="0.25">
      <c r="A3" s="47" t="s">
        <v>13</v>
      </c>
      <c r="B3" s="47"/>
      <c r="U3" s="4" t="s">
        <v>14</v>
      </c>
    </row>
    <row r="4" spans="1:29" ht="31.5" customHeight="1" x14ac:dyDescent="0.25">
      <c r="A4" s="52" t="s">
        <v>0</v>
      </c>
      <c r="B4" s="54" t="s">
        <v>1</v>
      </c>
      <c r="C4" s="54" t="s">
        <v>29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7" t="s">
        <v>36</v>
      </c>
      <c r="X4" s="57"/>
      <c r="Y4" s="57" t="s">
        <v>39</v>
      </c>
      <c r="Z4" s="57"/>
      <c r="AA4" s="76" t="s">
        <v>37</v>
      </c>
      <c r="AB4" s="77"/>
      <c r="AC4" s="57" t="s">
        <v>38</v>
      </c>
    </row>
    <row r="5" spans="1:29" ht="70.5" customHeight="1" x14ac:dyDescent="0.25">
      <c r="A5" s="52"/>
      <c r="B5" s="54"/>
      <c r="C5" s="56" t="s">
        <v>19</v>
      </c>
      <c r="D5" s="56"/>
      <c r="E5" s="56" t="s">
        <v>20</v>
      </c>
      <c r="F5" s="56"/>
      <c r="G5" s="56" t="s">
        <v>21</v>
      </c>
      <c r="H5" s="56"/>
      <c r="I5" s="56" t="s">
        <v>22</v>
      </c>
      <c r="J5" s="56"/>
      <c r="K5" s="56" t="s">
        <v>28</v>
      </c>
      <c r="L5" s="56"/>
      <c r="M5" s="57" t="s">
        <v>23</v>
      </c>
      <c r="N5" s="57"/>
      <c r="O5" s="57" t="s">
        <v>24</v>
      </c>
      <c r="P5" s="57"/>
      <c r="Q5" s="57" t="s">
        <v>25</v>
      </c>
      <c r="R5" s="57"/>
      <c r="S5" s="57" t="s">
        <v>26</v>
      </c>
      <c r="T5" s="57"/>
      <c r="U5" s="57" t="s">
        <v>27</v>
      </c>
      <c r="V5" s="57"/>
      <c r="W5" s="57"/>
      <c r="X5" s="57"/>
      <c r="Y5" s="57"/>
      <c r="Z5" s="57"/>
      <c r="AA5" s="78"/>
      <c r="AB5" s="79"/>
      <c r="AC5" s="57"/>
    </row>
    <row r="6" spans="1:29" ht="20.25" customHeight="1" thickBot="1" x14ac:dyDescent="0.3">
      <c r="A6" s="53"/>
      <c r="B6" s="55"/>
      <c r="C6" s="13" t="s">
        <v>30</v>
      </c>
      <c r="D6" s="10" t="s">
        <v>31</v>
      </c>
      <c r="E6" s="13" t="s">
        <v>30</v>
      </c>
      <c r="F6" s="10" t="s">
        <v>31</v>
      </c>
      <c r="G6" s="13" t="s">
        <v>30</v>
      </c>
      <c r="H6" s="10" t="s">
        <v>31</v>
      </c>
      <c r="I6" s="13" t="s">
        <v>30</v>
      </c>
      <c r="J6" s="10" t="s">
        <v>31</v>
      </c>
      <c r="K6" s="13" t="s">
        <v>30</v>
      </c>
      <c r="L6" s="10" t="s">
        <v>31</v>
      </c>
      <c r="M6" s="13" t="s">
        <v>30</v>
      </c>
      <c r="N6" s="10" t="s">
        <v>31</v>
      </c>
      <c r="O6" s="13" t="s">
        <v>30</v>
      </c>
      <c r="P6" s="10" t="s">
        <v>31</v>
      </c>
      <c r="Q6" s="13" t="s">
        <v>30</v>
      </c>
      <c r="R6" s="10" t="s">
        <v>31</v>
      </c>
      <c r="S6" s="13" t="s">
        <v>30</v>
      </c>
      <c r="T6" s="10" t="s">
        <v>31</v>
      </c>
      <c r="U6" s="13" t="s">
        <v>30</v>
      </c>
      <c r="V6" s="10" t="s">
        <v>31</v>
      </c>
      <c r="W6" s="10" t="s">
        <v>30</v>
      </c>
      <c r="X6" s="10" t="s">
        <v>31</v>
      </c>
      <c r="Y6" s="10" t="s">
        <v>30</v>
      </c>
      <c r="Z6" s="10" t="s">
        <v>31</v>
      </c>
      <c r="AA6" s="10" t="s">
        <v>30</v>
      </c>
      <c r="AB6" s="10" t="s">
        <v>31</v>
      </c>
      <c r="AC6" s="75"/>
    </row>
    <row r="7" spans="1:29" x14ac:dyDescent="0.25">
      <c r="A7" s="8">
        <v>1</v>
      </c>
      <c r="B7" s="9" t="s">
        <v>35</v>
      </c>
      <c r="C7" s="18">
        <v>1</v>
      </c>
      <c r="D7" s="35">
        <v>2</v>
      </c>
      <c r="E7" s="18">
        <v>2</v>
      </c>
      <c r="F7" s="35">
        <v>2</v>
      </c>
      <c r="G7" s="18">
        <v>2</v>
      </c>
      <c r="H7" s="35">
        <v>1</v>
      </c>
      <c r="I7" s="18">
        <v>1</v>
      </c>
      <c r="J7" s="35">
        <v>0</v>
      </c>
      <c r="K7" s="18">
        <v>2</v>
      </c>
      <c r="L7" s="35">
        <v>2</v>
      </c>
      <c r="M7" s="18">
        <v>0</v>
      </c>
      <c r="N7" s="35">
        <v>2</v>
      </c>
      <c r="O7" s="18"/>
      <c r="P7" s="19"/>
      <c r="Q7" s="18"/>
      <c r="R7" s="19"/>
      <c r="S7" s="18"/>
      <c r="T7" s="19"/>
      <c r="U7" s="18"/>
      <c r="V7" s="19"/>
      <c r="W7" s="14">
        <f>C7+E7+G7+I7+K7+M7+O7+Q7+S7+U7</f>
        <v>8</v>
      </c>
      <c r="X7" s="15">
        <f>D7+F7+H7+J7+L7+N7+P7+R7+T7+V7</f>
        <v>9</v>
      </c>
      <c r="Y7" s="29">
        <f>W7/$N$26*100</f>
        <v>66.666666666666657</v>
      </c>
      <c r="Z7" s="31">
        <f>X7/$N$26*100</f>
        <v>75</v>
      </c>
      <c r="AA7" s="14" t="str">
        <f>IF(Y7&lt;=49,"Н",IF(Y7&lt;=70,"C",IF(Y7&gt;=71,"В",)))</f>
        <v>C</v>
      </c>
      <c r="AB7" s="15" t="str">
        <f>IF(Z7&lt;=49,"Н",IF(Z7&lt;=70,"C",IF(Z7&gt;=71,"В",)))</f>
        <v>В</v>
      </c>
      <c r="AC7" s="28">
        <f>Z7-Y7</f>
        <v>8.3333333333333428</v>
      </c>
    </row>
    <row r="8" spans="1:29" x14ac:dyDescent="0.25">
      <c r="A8" s="5">
        <v>2</v>
      </c>
      <c r="B8" s="6" t="s">
        <v>35</v>
      </c>
      <c r="C8" s="20">
        <v>0</v>
      </c>
      <c r="D8" s="36">
        <v>1</v>
      </c>
      <c r="E8" s="20">
        <v>1</v>
      </c>
      <c r="F8" s="36">
        <v>1</v>
      </c>
      <c r="G8" s="20">
        <v>1</v>
      </c>
      <c r="H8" s="36">
        <v>1</v>
      </c>
      <c r="I8" s="20">
        <v>1</v>
      </c>
      <c r="J8" s="36">
        <v>1</v>
      </c>
      <c r="K8" s="20">
        <v>1</v>
      </c>
      <c r="L8" s="36">
        <v>1</v>
      </c>
      <c r="M8" s="20">
        <v>1</v>
      </c>
      <c r="N8" s="36">
        <v>1</v>
      </c>
      <c r="O8" s="20"/>
      <c r="P8" s="21"/>
      <c r="Q8" s="20"/>
      <c r="R8" s="21"/>
      <c r="S8" s="20"/>
      <c r="T8" s="21"/>
      <c r="U8" s="20"/>
      <c r="V8" s="21"/>
      <c r="W8" s="14">
        <f t="shared" ref="W8:W15" si="0">C8+E8+G8+I8+K8+M8+O8+Q8+S8+U8</f>
        <v>5</v>
      </c>
      <c r="X8" s="15">
        <f t="shared" ref="X8:X15" si="1">D8+F8+H8+J8+L8+N8+P8+R8+T8+V8</f>
        <v>6</v>
      </c>
      <c r="Y8" s="29">
        <f t="shared" ref="Y8:Y21" si="2">W8/$N$26*100</f>
        <v>41.666666666666671</v>
      </c>
      <c r="Z8" s="31">
        <f t="shared" ref="Z8:Z20" si="3">X8/$N$26*100</f>
        <v>50</v>
      </c>
      <c r="AA8" s="14" t="str">
        <f t="shared" ref="AA8:AA21" si="4">IF(Y8&lt;=49,"Н",IF(Y8&lt;=70,"C",IF(Y8&gt;=71,"В",)))</f>
        <v>Н</v>
      </c>
      <c r="AB8" s="15" t="str">
        <f t="shared" ref="AB8:AB21" si="5">IF(Z8&lt;=49,"Н",IF(Z8&lt;=70,"C",IF(Z8&gt;=71,"В",)))</f>
        <v>C</v>
      </c>
      <c r="AC8" s="28">
        <f>Z8-Y8</f>
        <v>8.3333333333333286</v>
      </c>
    </row>
    <row r="9" spans="1:29" x14ac:dyDescent="0.25">
      <c r="A9" s="5">
        <v>3</v>
      </c>
      <c r="B9" s="6" t="s">
        <v>35</v>
      </c>
      <c r="C9" s="20">
        <v>2</v>
      </c>
      <c r="D9" s="36">
        <v>2</v>
      </c>
      <c r="E9" s="20">
        <v>2</v>
      </c>
      <c r="F9" s="36">
        <v>2</v>
      </c>
      <c r="G9" s="20">
        <v>2</v>
      </c>
      <c r="H9" s="36">
        <v>2</v>
      </c>
      <c r="I9" s="20">
        <v>2</v>
      </c>
      <c r="J9" s="36">
        <v>2</v>
      </c>
      <c r="K9" s="20">
        <v>2</v>
      </c>
      <c r="L9" s="36">
        <v>2</v>
      </c>
      <c r="M9" s="20">
        <v>2</v>
      </c>
      <c r="N9" s="36">
        <v>2</v>
      </c>
      <c r="O9" s="20"/>
      <c r="P9" s="21"/>
      <c r="Q9" s="20"/>
      <c r="R9" s="21"/>
      <c r="S9" s="20"/>
      <c r="T9" s="21"/>
      <c r="U9" s="20"/>
      <c r="V9" s="21"/>
      <c r="W9" s="14">
        <f t="shared" si="0"/>
        <v>12</v>
      </c>
      <c r="X9" s="15">
        <f t="shared" si="1"/>
        <v>12</v>
      </c>
      <c r="Y9" s="29">
        <f t="shared" si="2"/>
        <v>100</v>
      </c>
      <c r="Z9" s="31">
        <f t="shared" si="3"/>
        <v>100</v>
      </c>
      <c r="AA9" s="14" t="str">
        <f t="shared" si="4"/>
        <v>В</v>
      </c>
      <c r="AB9" s="15" t="str">
        <f t="shared" si="5"/>
        <v>В</v>
      </c>
      <c r="AC9" s="28">
        <f t="shared" ref="AC8:AC21" si="6">Z9-Y9</f>
        <v>0</v>
      </c>
    </row>
    <row r="10" spans="1:29" x14ac:dyDescent="0.25">
      <c r="A10" s="5">
        <v>4</v>
      </c>
      <c r="B10" s="6" t="s">
        <v>35</v>
      </c>
      <c r="C10" s="18">
        <v>1</v>
      </c>
      <c r="D10" s="35">
        <v>2</v>
      </c>
      <c r="E10" s="18">
        <v>2</v>
      </c>
      <c r="F10" s="35">
        <v>2</v>
      </c>
      <c r="G10" s="18">
        <v>2</v>
      </c>
      <c r="H10" s="35">
        <v>1</v>
      </c>
      <c r="I10" s="18">
        <v>1</v>
      </c>
      <c r="J10" s="35">
        <v>0</v>
      </c>
      <c r="K10" s="18">
        <v>2</v>
      </c>
      <c r="L10" s="35">
        <v>2</v>
      </c>
      <c r="M10" s="18">
        <v>0</v>
      </c>
      <c r="N10" s="35">
        <v>2</v>
      </c>
      <c r="O10" s="18"/>
      <c r="P10" s="19"/>
      <c r="Q10" s="18"/>
      <c r="R10" s="19"/>
      <c r="S10" s="18"/>
      <c r="T10" s="19"/>
      <c r="U10" s="18"/>
      <c r="V10" s="21"/>
      <c r="W10" s="14">
        <f t="shared" si="0"/>
        <v>8</v>
      </c>
      <c r="X10" s="15">
        <f t="shared" si="1"/>
        <v>9</v>
      </c>
      <c r="Y10" s="29">
        <f t="shared" si="2"/>
        <v>66.666666666666657</v>
      </c>
      <c r="Z10" s="31">
        <f t="shared" si="3"/>
        <v>75</v>
      </c>
      <c r="AA10" s="14" t="str">
        <f t="shared" si="4"/>
        <v>C</v>
      </c>
      <c r="AB10" s="15" t="str">
        <f t="shared" si="5"/>
        <v>В</v>
      </c>
      <c r="AC10" s="28">
        <f t="shared" si="6"/>
        <v>8.3333333333333428</v>
      </c>
    </row>
    <row r="11" spans="1:29" x14ac:dyDescent="0.25">
      <c r="A11" s="5">
        <v>5</v>
      </c>
      <c r="B11" s="6" t="s">
        <v>35</v>
      </c>
      <c r="C11" s="20">
        <v>2</v>
      </c>
      <c r="D11" s="36">
        <v>2</v>
      </c>
      <c r="E11" s="20">
        <v>2</v>
      </c>
      <c r="F11" s="36">
        <v>2</v>
      </c>
      <c r="G11" s="20">
        <v>2</v>
      </c>
      <c r="H11" s="36">
        <v>2</v>
      </c>
      <c r="I11" s="20">
        <v>2</v>
      </c>
      <c r="J11" s="36">
        <v>2</v>
      </c>
      <c r="K11" s="20">
        <v>2</v>
      </c>
      <c r="L11" s="36">
        <v>2</v>
      </c>
      <c r="M11" s="20">
        <v>2</v>
      </c>
      <c r="N11" s="36">
        <v>2</v>
      </c>
      <c r="O11" s="20"/>
      <c r="P11" s="21"/>
      <c r="Q11" s="20"/>
      <c r="R11" s="21"/>
      <c r="S11" s="20"/>
      <c r="T11" s="21"/>
      <c r="U11" s="20"/>
      <c r="V11" s="21"/>
      <c r="W11" s="14">
        <f t="shared" si="0"/>
        <v>12</v>
      </c>
      <c r="X11" s="15">
        <f t="shared" si="1"/>
        <v>12</v>
      </c>
      <c r="Y11" s="29">
        <f t="shared" si="2"/>
        <v>100</v>
      </c>
      <c r="Z11" s="31">
        <f t="shared" si="3"/>
        <v>100</v>
      </c>
      <c r="AA11" s="14" t="str">
        <f t="shared" si="4"/>
        <v>В</v>
      </c>
      <c r="AB11" s="15" t="str">
        <f t="shared" si="5"/>
        <v>В</v>
      </c>
      <c r="AC11" s="28">
        <f t="shared" si="6"/>
        <v>0</v>
      </c>
    </row>
    <row r="12" spans="1:29" x14ac:dyDescent="0.25">
      <c r="A12" s="5">
        <v>6</v>
      </c>
      <c r="B12" s="6" t="s">
        <v>35</v>
      </c>
      <c r="C12" s="20">
        <v>0</v>
      </c>
      <c r="D12" s="36">
        <v>0</v>
      </c>
      <c r="E12" s="20">
        <v>0</v>
      </c>
      <c r="F12" s="36">
        <v>0</v>
      </c>
      <c r="G12" s="20">
        <v>0</v>
      </c>
      <c r="H12" s="36">
        <v>0</v>
      </c>
      <c r="I12" s="20">
        <v>0</v>
      </c>
      <c r="J12" s="36">
        <v>0</v>
      </c>
      <c r="K12" s="20">
        <v>0</v>
      </c>
      <c r="L12" s="36">
        <v>0</v>
      </c>
      <c r="M12" s="20">
        <v>0</v>
      </c>
      <c r="N12" s="36">
        <v>2</v>
      </c>
      <c r="O12" s="20"/>
      <c r="P12" s="21"/>
      <c r="Q12" s="20"/>
      <c r="R12" s="21"/>
      <c r="S12" s="20"/>
      <c r="T12" s="21"/>
      <c r="U12" s="20"/>
      <c r="V12" s="21"/>
      <c r="W12" s="14">
        <f t="shared" si="0"/>
        <v>0</v>
      </c>
      <c r="X12" s="15">
        <f t="shared" si="1"/>
        <v>2</v>
      </c>
      <c r="Y12" s="29">
        <f t="shared" si="2"/>
        <v>0</v>
      </c>
      <c r="Z12" s="31">
        <f t="shared" si="3"/>
        <v>16.666666666666664</v>
      </c>
      <c r="AA12" s="14" t="str">
        <f t="shared" si="4"/>
        <v>Н</v>
      </c>
      <c r="AB12" s="15" t="str">
        <f t="shared" si="5"/>
        <v>Н</v>
      </c>
      <c r="AC12" s="28">
        <f t="shared" si="6"/>
        <v>16.666666666666664</v>
      </c>
    </row>
    <row r="13" spans="1:29" x14ac:dyDescent="0.25">
      <c r="A13" s="5">
        <v>7</v>
      </c>
      <c r="B13" s="6" t="s">
        <v>35</v>
      </c>
      <c r="C13" s="18">
        <v>1</v>
      </c>
      <c r="D13" s="35">
        <v>2</v>
      </c>
      <c r="E13" s="18">
        <v>2</v>
      </c>
      <c r="F13" s="35">
        <v>2</v>
      </c>
      <c r="G13" s="18">
        <v>2</v>
      </c>
      <c r="H13" s="35">
        <v>1</v>
      </c>
      <c r="I13" s="18">
        <v>1</v>
      </c>
      <c r="J13" s="35">
        <v>0</v>
      </c>
      <c r="K13" s="18">
        <v>2</v>
      </c>
      <c r="L13" s="35">
        <v>2</v>
      </c>
      <c r="M13" s="18">
        <v>0</v>
      </c>
      <c r="N13" s="35">
        <v>2</v>
      </c>
      <c r="O13" s="18"/>
      <c r="P13" s="19"/>
      <c r="Q13" s="18"/>
      <c r="R13" s="19"/>
      <c r="S13" s="18"/>
      <c r="T13" s="19"/>
      <c r="U13" s="18"/>
      <c r="V13" s="21"/>
      <c r="W13" s="14">
        <f t="shared" si="0"/>
        <v>8</v>
      </c>
      <c r="X13" s="15">
        <f t="shared" si="1"/>
        <v>9</v>
      </c>
      <c r="Y13" s="29">
        <f t="shared" si="2"/>
        <v>66.666666666666657</v>
      </c>
      <c r="Z13" s="31">
        <f t="shared" si="3"/>
        <v>75</v>
      </c>
      <c r="AA13" s="14" t="str">
        <f t="shared" si="4"/>
        <v>C</v>
      </c>
      <c r="AB13" s="15" t="str">
        <f t="shared" si="5"/>
        <v>В</v>
      </c>
      <c r="AC13" s="28">
        <f t="shared" si="6"/>
        <v>8.3333333333333428</v>
      </c>
    </row>
    <row r="14" spans="1:29" x14ac:dyDescent="0.25">
      <c r="A14" s="5">
        <v>8</v>
      </c>
      <c r="B14" s="6" t="s">
        <v>35</v>
      </c>
      <c r="C14" s="20">
        <v>2</v>
      </c>
      <c r="D14" s="36">
        <v>1</v>
      </c>
      <c r="E14" s="20">
        <v>1</v>
      </c>
      <c r="F14" s="36">
        <v>1</v>
      </c>
      <c r="G14" s="20">
        <v>1</v>
      </c>
      <c r="H14" s="36">
        <v>0</v>
      </c>
      <c r="I14" s="20">
        <v>0</v>
      </c>
      <c r="J14" s="36">
        <v>1</v>
      </c>
      <c r="K14" s="20">
        <v>2</v>
      </c>
      <c r="L14" s="36">
        <v>2</v>
      </c>
      <c r="M14" s="20">
        <v>1</v>
      </c>
      <c r="N14" s="36">
        <v>2</v>
      </c>
      <c r="O14" s="20"/>
      <c r="P14" s="21"/>
      <c r="Q14" s="20"/>
      <c r="R14" s="21"/>
      <c r="S14" s="20"/>
      <c r="T14" s="21"/>
      <c r="U14" s="20"/>
      <c r="V14" s="21"/>
      <c r="W14" s="14">
        <f t="shared" si="0"/>
        <v>7</v>
      </c>
      <c r="X14" s="15">
        <f t="shared" si="1"/>
        <v>7</v>
      </c>
      <c r="Y14" s="29">
        <f t="shared" si="2"/>
        <v>58.333333333333336</v>
      </c>
      <c r="Z14" s="31">
        <f t="shared" si="3"/>
        <v>58.333333333333336</v>
      </c>
      <c r="AA14" s="14" t="str">
        <f t="shared" si="4"/>
        <v>C</v>
      </c>
      <c r="AB14" s="15" t="str">
        <f t="shared" si="5"/>
        <v>C</v>
      </c>
      <c r="AC14" s="28">
        <f t="shared" si="6"/>
        <v>0</v>
      </c>
    </row>
    <row r="15" spans="1:29" x14ac:dyDescent="0.25">
      <c r="A15" s="5">
        <v>9</v>
      </c>
      <c r="B15" s="6" t="s">
        <v>35</v>
      </c>
      <c r="C15" s="20">
        <v>1</v>
      </c>
      <c r="D15" s="36">
        <v>0</v>
      </c>
      <c r="E15" s="20">
        <v>0</v>
      </c>
      <c r="F15" s="36">
        <v>0</v>
      </c>
      <c r="G15" s="20">
        <v>0</v>
      </c>
      <c r="H15" s="36">
        <v>0</v>
      </c>
      <c r="I15" s="20">
        <v>0</v>
      </c>
      <c r="J15" s="36">
        <v>0</v>
      </c>
      <c r="K15" s="20">
        <v>0</v>
      </c>
      <c r="L15" s="36">
        <v>0</v>
      </c>
      <c r="M15" s="20">
        <v>0</v>
      </c>
      <c r="N15" s="36">
        <v>2</v>
      </c>
      <c r="O15" s="20"/>
      <c r="P15" s="21"/>
      <c r="Q15" s="20"/>
      <c r="R15" s="21"/>
      <c r="S15" s="20"/>
      <c r="T15" s="21"/>
      <c r="U15" s="20"/>
      <c r="V15" s="21"/>
      <c r="W15" s="14">
        <f t="shared" si="0"/>
        <v>1</v>
      </c>
      <c r="X15" s="15">
        <f t="shared" si="1"/>
        <v>2</v>
      </c>
      <c r="Y15" s="29">
        <f t="shared" si="2"/>
        <v>8.3333333333333321</v>
      </c>
      <c r="Z15" s="31">
        <f t="shared" si="3"/>
        <v>16.666666666666664</v>
      </c>
      <c r="AA15" s="14" t="str">
        <f t="shared" si="4"/>
        <v>Н</v>
      </c>
      <c r="AB15" s="15" t="str">
        <f t="shared" si="5"/>
        <v>Н</v>
      </c>
      <c r="AC15" s="28">
        <f t="shared" si="6"/>
        <v>8.3333333333333321</v>
      </c>
    </row>
    <row r="16" spans="1:29" x14ac:dyDescent="0.25">
      <c r="A16" s="5">
        <v>10</v>
      </c>
      <c r="B16" s="6" t="s">
        <v>35</v>
      </c>
      <c r="C16" s="20">
        <v>0</v>
      </c>
      <c r="D16" s="36">
        <v>1</v>
      </c>
      <c r="E16" s="20">
        <v>1</v>
      </c>
      <c r="F16" s="36">
        <v>1</v>
      </c>
      <c r="G16" s="20">
        <v>0</v>
      </c>
      <c r="H16" s="36">
        <v>1</v>
      </c>
      <c r="I16" s="20">
        <v>1</v>
      </c>
      <c r="J16" s="36">
        <v>1</v>
      </c>
      <c r="K16" s="20">
        <v>0</v>
      </c>
      <c r="L16" s="36">
        <v>0</v>
      </c>
      <c r="M16" s="20">
        <v>1</v>
      </c>
      <c r="N16" s="36">
        <v>2</v>
      </c>
      <c r="O16" s="20"/>
      <c r="P16" s="21"/>
      <c r="Q16" s="20"/>
      <c r="R16" s="21"/>
      <c r="S16" s="20"/>
      <c r="T16" s="21"/>
      <c r="U16" s="20"/>
      <c r="V16" s="21"/>
      <c r="W16" s="14">
        <f>C16+E16+G16+I16+K16+M16+O16+Q16+S16+U16</f>
        <v>3</v>
      </c>
      <c r="X16" s="15">
        <f>D16+F16+H16+J16+L16+N16+P16+R16+T16+V16</f>
        <v>6</v>
      </c>
      <c r="Y16" s="29">
        <f t="shared" si="2"/>
        <v>25</v>
      </c>
      <c r="Z16" s="31">
        <f t="shared" si="3"/>
        <v>50</v>
      </c>
      <c r="AA16" s="14" t="str">
        <f t="shared" si="4"/>
        <v>Н</v>
      </c>
      <c r="AB16" s="15" t="str">
        <f t="shared" si="5"/>
        <v>C</v>
      </c>
      <c r="AC16" s="28">
        <f t="shared" si="6"/>
        <v>25</v>
      </c>
    </row>
    <row r="17" spans="1:29" x14ac:dyDescent="0.25">
      <c r="A17" s="5">
        <v>11</v>
      </c>
      <c r="B17" s="6"/>
      <c r="C17" s="20"/>
      <c r="D17" s="21"/>
      <c r="E17" s="20"/>
      <c r="F17" s="21"/>
      <c r="G17" s="20"/>
      <c r="H17" s="21"/>
      <c r="I17" s="20"/>
      <c r="J17" s="36"/>
      <c r="K17" s="20"/>
      <c r="L17" s="36"/>
      <c r="M17" s="20"/>
      <c r="N17" s="36"/>
      <c r="O17" s="20"/>
      <c r="P17" s="21"/>
      <c r="Q17" s="20"/>
      <c r="R17" s="21"/>
      <c r="S17" s="20"/>
      <c r="T17" s="21"/>
      <c r="U17" s="20"/>
      <c r="V17" s="21"/>
      <c r="W17" s="14">
        <f>C17+E17+G17+I17+K17+M17+O17+Q17+S17+U17</f>
        <v>0</v>
      </c>
      <c r="X17" s="15">
        <f t="shared" ref="X17:X19" si="7">D17+F17+H17+J17+L17+N17+P17+R17+T17+V17</f>
        <v>0</v>
      </c>
      <c r="Y17" s="29">
        <f t="shared" si="2"/>
        <v>0</v>
      </c>
      <c r="Z17" s="31">
        <f t="shared" si="3"/>
        <v>0</v>
      </c>
      <c r="AA17" s="14" t="str">
        <f t="shared" si="4"/>
        <v>Н</v>
      </c>
      <c r="AB17" s="15" t="str">
        <f t="shared" si="5"/>
        <v>Н</v>
      </c>
      <c r="AC17" s="28">
        <f t="shared" si="6"/>
        <v>0</v>
      </c>
    </row>
    <row r="18" spans="1:29" x14ac:dyDescent="0.25">
      <c r="A18" s="5">
        <v>12</v>
      </c>
      <c r="B18" s="6"/>
      <c r="C18" s="20"/>
      <c r="D18" s="21"/>
      <c r="E18" s="20"/>
      <c r="F18" s="21"/>
      <c r="G18" s="20"/>
      <c r="H18" s="21"/>
      <c r="I18" s="20"/>
      <c r="J18" s="21"/>
      <c r="K18" s="20"/>
      <c r="L18" s="21"/>
      <c r="M18" s="20"/>
      <c r="N18" s="21"/>
      <c r="O18" s="20"/>
      <c r="P18" s="21"/>
      <c r="Q18" s="20"/>
      <c r="R18" s="21"/>
      <c r="S18" s="20"/>
      <c r="T18" s="21"/>
      <c r="U18" s="20"/>
      <c r="V18" s="21"/>
      <c r="W18" s="14">
        <f t="shared" ref="W18:W21" si="8">C18+E18+G18+I18+K18+M18+O18+Q18+S18+U18</f>
        <v>0</v>
      </c>
      <c r="X18" s="15">
        <f t="shared" si="7"/>
        <v>0</v>
      </c>
      <c r="Y18" s="29">
        <f t="shared" si="2"/>
        <v>0</v>
      </c>
      <c r="Z18" s="31">
        <f t="shared" si="3"/>
        <v>0</v>
      </c>
      <c r="AA18" s="14" t="str">
        <f t="shared" si="4"/>
        <v>Н</v>
      </c>
      <c r="AB18" s="15" t="str">
        <f t="shared" si="5"/>
        <v>Н</v>
      </c>
      <c r="AC18" s="28">
        <f t="shared" si="6"/>
        <v>0</v>
      </c>
    </row>
    <row r="19" spans="1:29" x14ac:dyDescent="0.25">
      <c r="A19" s="5">
        <v>13</v>
      </c>
      <c r="B19" s="6"/>
      <c r="C19" s="20"/>
      <c r="D19" s="21"/>
      <c r="E19" s="20"/>
      <c r="F19" s="21"/>
      <c r="G19" s="20"/>
      <c r="H19" s="21"/>
      <c r="I19" s="20"/>
      <c r="J19" s="21"/>
      <c r="K19" s="20"/>
      <c r="L19" s="21"/>
      <c r="M19" s="20"/>
      <c r="N19" s="21"/>
      <c r="O19" s="20"/>
      <c r="P19" s="21"/>
      <c r="Q19" s="20"/>
      <c r="R19" s="21"/>
      <c r="S19" s="20"/>
      <c r="T19" s="21"/>
      <c r="U19" s="20"/>
      <c r="V19" s="21"/>
      <c r="W19" s="14">
        <f t="shared" si="8"/>
        <v>0</v>
      </c>
      <c r="X19" s="15">
        <f t="shared" si="7"/>
        <v>0</v>
      </c>
      <c r="Y19" s="29">
        <f t="shared" si="2"/>
        <v>0</v>
      </c>
      <c r="Z19" s="31">
        <f t="shared" si="3"/>
        <v>0</v>
      </c>
      <c r="AA19" s="14" t="str">
        <f t="shared" si="4"/>
        <v>Н</v>
      </c>
      <c r="AB19" s="15" t="str">
        <f t="shared" si="5"/>
        <v>Н</v>
      </c>
      <c r="AC19" s="28">
        <f t="shared" si="6"/>
        <v>0</v>
      </c>
    </row>
    <row r="20" spans="1:29" x14ac:dyDescent="0.25">
      <c r="A20" s="5">
        <v>14</v>
      </c>
      <c r="B20" s="6"/>
      <c r="C20" s="20"/>
      <c r="D20" s="21"/>
      <c r="E20" s="20"/>
      <c r="F20" s="21"/>
      <c r="G20" s="20"/>
      <c r="H20" s="21"/>
      <c r="I20" s="20"/>
      <c r="J20" s="21"/>
      <c r="K20" s="20"/>
      <c r="L20" s="21"/>
      <c r="M20" s="20"/>
      <c r="N20" s="21"/>
      <c r="O20" s="20"/>
      <c r="P20" s="21"/>
      <c r="Q20" s="20"/>
      <c r="R20" s="21"/>
      <c r="S20" s="20"/>
      <c r="T20" s="21"/>
      <c r="U20" s="20"/>
      <c r="V20" s="21"/>
      <c r="W20" s="14">
        <f t="shared" si="8"/>
        <v>0</v>
      </c>
      <c r="X20" s="15">
        <f>D20+F20+H20+J20+L20+N20+P20+R20+T20+V20</f>
        <v>0</v>
      </c>
      <c r="Y20" s="29">
        <f t="shared" si="2"/>
        <v>0</v>
      </c>
      <c r="Z20" s="31">
        <f t="shared" si="3"/>
        <v>0</v>
      </c>
      <c r="AA20" s="14" t="str">
        <f t="shared" si="4"/>
        <v>Н</v>
      </c>
      <c r="AB20" s="15" t="str">
        <f t="shared" si="5"/>
        <v>Н</v>
      </c>
      <c r="AC20" s="28">
        <f t="shared" si="6"/>
        <v>0</v>
      </c>
    </row>
    <row r="21" spans="1:29" ht="15.75" thickBot="1" x14ac:dyDescent="0.3">
      <c r="A21" s="11">
        <v>15</v>
      </c>
      <c r="B21" s="12"/>
      <c r="C21" s="22"/>
      <c r="D21" s="23"/>
      <c r="E21" s="22"/>
      <c r="F21" s="23"/>
      <c r="G21" s="22"/>
      <c r="H21" s="23"/>
      <c r="I21" s="22"/>
      <c r="J21" s="23"/>
      <c r="K21" s="22"/>
      <c r="L21" s="23"/>
      <c r="M21" s="22"/>
      <c r="N21" s="23"/>
      <c r="O21" s="22"/>
      <c r="P21" s="23"/>
      <c r="Q21" s="22"/>
      <c r="R21" s="23"/>
      <c r="S21" s="22"/>
      <c r="T21" s="23"/>
      <c r="U21" s="22"/>
      <c r="V21" s="23"/>
      <c r="W21" s="16">
        <f t="shared" si="8"/>
        <v>0</v>
      </c>
      <c r="X21" s="17">
        <f>D21+F21+H21+J21+L21+N21+P21+R21+T21+V21</f>
        <v>0</v>
      </c>
      <c r="Y21" s="30">
        <f t="shared" si="2"/>
        <v>0</v>
      </c>
      <c r="Z21" s="32">
        <f>X21/$N$26*100</f>
        <v>0</v>
      </c>
      <c r="AA21" s="16" t="str">
        <f t="shared" si="4"/>
        <v>Н</v>
      </c>
      <c r="AB21" s="17" t="str">
        <f t="shared" si="5"/>
        <v>Н</v>
      </c>
      <c r="AC21" s="33">
        <f t="shared" si="6"/>
        <v>0</v>
      </c>
    </row>
    <row r="22" spans="1:29" x14ac:dyDescent="0.25">
      <c r="A22" s="48" t="s">
        <v>4</v>
      </c>
      <c r="B22" s="49"/>
      <c r="C22" s="24">
        <f>SUM(C7:C21)</f>
        <v>10</v>
      </c>
      <c r="D22" s="25">
        <f t="shared" ref="D22:X22" si="9">SUM(D7:D21)</f>
        <v>13</v>
      </c>
      <c r="E22" s="24">
        <f t="shared" si="9"/>
        <v>13</v>
      </c>
      <c r="F22" s="25">
        <f t="shared" si="9"/>
        <v>13</v>
      </c>
      <c r="G22" s="24">
        <f t="shared" si="9"/>
        <v>12</v>
      </c>
      <c r="H22" s="25">
        <f t="shared" si="9"/>
        <v>9</v>
      </c>
      <c r="I22" s="24">
        <f t="shared" si="9"/>
        <v>9</v>
      </c>
      <c r="J22" s="25">
        <f t="shared" si="9"/>
        <v>7</v>
      </c>
      <c r="K22" s="24">
        <f t="shared" si="9"/>
        <v>13</v>
      </c>
      <c r="L22" s="25">
        <f t="shared" si="9"/>
        <v>13</v>
      </c>
      <c r="M22" s="24">
        <f t="shared" si="9"/>
        <v>7</v>
      </c>
      <c r="N22" s="25">
        <f t="shared" si="9"/>
        <v>19</v>
      </c>
      <c r="O22" s="24">
        <f t="shared" si="9"/>
        <v>0</v>
      </c>
      <c r="P22" s="25">
        <f t="shared" si="9"/>
        <v>0</v>
      </c>
      <c r="Q22" s="24">
        <f t="shared" si="9"/>
        <v>0</v>
      </c>
      <c r="R22" s="25">
        <f t="shared" si="9"/>
        <v>0</v>
      </c>
      <c r="S22" s="24">
        <f t="shared" si="9"/>
        <v>0</v>
      </c>
      <c r="T22" s="25">
        <f t="shared" si="9"/>
        <v>0</v>
      </c>
      <c r="U22" s="24">
        <f t="shared" si="9"/>
        <v>0</v>
      </c>
      <c r="V22" s="25">
        <f t="shared" si="9"/>
        <v>0</v>
      </c>
      <c r="W22" s="24">
        <f t="shared" si="9"/>
        <v>64</v>
      </c>
      <c r="X22" s="25">
        <f t="shared" si="9"/>
        <v>74</v>
      </c>
      <c r="Y22" s="24">
        <f>SUM(Y7:Y21)</f>
        <v>533.33333333333326</v>
      </c>
      <c r="Z22" s="25">
        <f>SUM(Z7:Z21)</f>
        <v>616.66666666666663</v>
      </c>
      <c r="AA22" s="24">
        <f>SUM(AA7:AA21)</f>
        <v>0</v>
      </c>
      <c r="AB22" s="25">
        <f>SUM(AB7:AB21)</f>
        <v>0</v>
      </c>
      <c r="AC22" s="25">
        <f>SUM(AC7:AC21)</f>
        <v>83.333333333333357</v>
      </c>
    </row>
    <row r="23" spans="1:29" x14ac:dyDescent="0.25">
      <c r="A23" s="50" t="s">
        <v>32</v>
      </c>
      <c r="B23" s="51"/>
      <c r="C23" s="26">
        <f>C22/$T$26</f>
        <v>1</v>
      </c>
      <c r="D23" s="27">
        <f t="shared" ref="D23:X23" si="10">D22/$T$26</f>
        <v>1.3</v>
      </c>
      <c r="E23" s="26">
        <f t="shared" si="10"/>
        <v>1.3</v>
      </c>
      <c r="F23" s="27">
        <f t="shared" si="10"/>
        <v>1.3</v>
      </c>
      <c r="G23" s="26">
        <f t="shared" si="10"/>
        <v>1.2</v>
      </c>
      <c r="H23" s="27">
        <f t="shared" si="10"/>
        <v>0.9</v>
      </c>
      <c r="I23" s="26">
        <f t="shared" si="10"/>
        <v>0.9</v>
      </c>
      <c r="J23" s="27">
        <f t="shared" si="10"/>
        <v>0.7</v>
      </c>
      <c r="K23" s="26">
        <f t="shared" si="10"/>
        <v>1.3</v>
      </c>
      <c r="L23" s="27">
        <f t="shared" si="10"/>
        <v>1.3</v>
      </c>
      <c r="M23" s="26">
        <f t="shared" si="10"/>
        <v>0.7</v>
      </c>
      <c r="N23" s="27">
        <f t="shared" si="10"/>
        <v>1.9</v>
      </c>
      <c r="O23" s="26">
        <f t="shared" si="10"/>
        <v>0</v>
      </c>
      <c r="P23" s="27">
        <f t="shared" si="10"/>
        <v>0</v>
      </c>
      <c r="Q23" s="26">
        <f t="shared" si="10"/>
        <v>0</v>
      </c>
      <c r="R23" s="27">
        <f t="shared" si="10"/>
        <v>0</v>
      </c>
      <c r="S23" s="26">
        <f t="shared" si="10"/>
        <v>0</v>
      </c>
      <c r="T23" s="27">
        <f t="shared" si="10"/>
        <v>0</v>
      </c>
      <c r="U23" s="26">
        <f t="shared" si="10"/>
        <v>0</v>
      </c>
      <c r="V23" s="27">
        <f t="shared" si="10"/>
        <v>0</v>
      </c>
      <c r="W23" s="26">
        <f t="shared" si="10"/>
        <v>6.4</v>
      </c>
      <c r="X23" s="27">
        <f t="shared" si="10"/>
        <v>7.4</v>
      </c>
      <c r="Y23" s="26">
        <f>Y22/T26</f>
        <v>53.333333333333329</v>
      </c>
      <c r="Z23" s="27">
        <f>Z22/T26</f>
        <v>61.666666666666664</v>
      </c>
      <c r="AA23" s="26">
        <f>AA22/$T$26</f>
        <v>0</v>
      </c>
      <c r="AB23" s="27">
        <f>AB22/$T$26</f>
        <v>0</v>
      </c>
      <c r="AC23" s="27">
        <f>AC22/$T$26</f>
        <v>8.3333333333333357</v>
      </c>
    </row>
    <row r="24" spans="1:2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9" x14ac:dyDescent="0.25">
      <c r="A25" s="7"/>
      <c r="G25" s="58" t="s">
        <v>15</v>
      </c>
      <c r="H25" s="58"/>
      <c r="I25" s="7"/>
      <c r="J25" s="7"/>
      <c r="K25" s="7"/>
      <c r="L25" s="7"/>
      <c r="M25" s="7"/>
      <c r="N25" s="4" t="s">
        <v>16</v>
      </c>
      <c r="O25" s="7"/>
      <c r="P25" s="7"/>
      <c r="Q25" s="7"/>
      <c r="R25" s="7"/>
      <c r="S25" s="7"/>
      <c r="T25" s="4" t="s">
        <v>17</v>
      </c>
      <c r="V25" s="7"/>
    </row>
    <row r="26" spans="1:29" ht="42" customHeight="1" x14ac:dyDescent="0.25">
      <c r="A26" s="7"/>
      <c r="B26" s="40" t="s">
        <v>2</v>
      </c>
      <c r="C26" s="41" t="s">
        <v>3</v>
      </c>
      <c r="D26" s="42"/>
      <c r="E26" s="40" t="s">
        <v>8</v>
      </c>
      <c r="F26" s="40"/>
      <c r="G26" s="40" t="s">
        <v>9</v>
      </c>
      <c r="H26" s="40"/>
      <c r="I26" s="7"/>
      <c r="J26" s="7"/>
      <c r="K26" s="59" t="s">
        <v>18</v>
      </c>
      <c r="L26" s="60"/>
      <c r="M26" s="61"/>
      <c r="N26" s="68">
        <v>12</v>
      </c>
      <c r="O26" s="69"/>
      <c r="P26" s="7"/>
      <c r="Q26" s="54" t="s">
        <v>34</v>
      </c>
      <c r="R26" s="54"/>
      <c r="S26" s="54"/>
      <c r="T26" s="74">
        <v>10</v>
      </c>
      <c r="U26" s="74"/>
      <c r="V26" s="7"/>
    </row>
    <row r="27" spans="1:29" ht="15" customHeight="1" x14ac:dyDescent="0.25">
      <c r="A27" s="7"/>
      <c r="B27" s="40"/>
      <c r="C27" s="43"/>
      <c r="D27" s="44"/>
      <c r="E27" s="39" t="s">
        <v>30</v>
      </c>
      <c r="F27" s="39" t="s">
        <v>31</v>
      </c>
      <c r="G27" s="39" t="s">
        <v>30</v>
      </c>
      <c r="H27" s="39" t="s">
        <v>31</v>
      </c>
      <c r="I27" s="7"/>
      <c r="J27" s="7"/>
      <c r="K27" s="62"/>
      <c r="L27" s="63"/>
      <c r="M27" s="64"/>
      <c r="N27" s="70"/>
      <c r="O27" s="71"/>
      <c r="P27" s="7"/>
      <c r="Q27" s="54"/>
      <c r="R27" s="54"/>
      <c r="S27" s="54"/>
      <c r="T27" s="74"/>
      <c r="U27" s="74"/>
      <c r="V27" s="7"/>
    </row>
    <row r="28" spans="1:29" ht="15" customHeight="1" x14ac:dyDescent="0.25">
      <c r="B28" s="34" t="s">
        <v>6</v>
      </c>
      <c r="C28" s="45" t="s">
        <v>10</v>
      </c>
      <c r="D28" s="46"/>
      <c r="E28" s="37">
        <v>2</v>
      </c>
      <c r="F28" s="37">
        <v>5</v>
      </c>
      <c r="G28" s="38">
        <f>E28*100/$T$26</f>
        <v>20</v>
      </c>
      <c r="H28" s="38">
        <f>F28*100/$T$26</f>
        <v>50</v>
      </c>
      <c r="K28" s="65"/>
      <c r="L28" s="66"/>
      <c r="M28" s="67"/>
      <c r="N28" s="72"/>
      <c r="O28" s="73"/>
      <c r="Q28" s="54"/>
      <c r="R28" s="54"/>
      <c r="S28" s="54"/>
      <c r="T28" s="74"/>
      <c r="U28" s="74"/>
    </row>
    <row r="29" spans="1:29" ht="15" customHeight="1" x14ac:dyDescent="0.25">
      <c r="B29" s="34" t="s">
        <v>5</v>
      </c>
      <c r="C29" s="45" t="s">
        <v>11</v>
      </c>
      <c r="D29" s="46"/>
      <c r="E29" s="37">
        <v>4</v>
      </c>
      <c r="F29" s="37">
        <v>3</v>
      </c>
      <c r="G29" s="38">
        <f>E29*100/$T$26</f>
        <v>40</v>
      </c>
      <c r="H29" s="38">
        <f t="shared" ref="H29:H30" si="11">F29*100/$T$26</f>
        <v>30</v>
      </c>
    </row>
    <row r="30" spans="1:29" x14ac:dyDescent="0.25">
      <c r="B30" s="34" t="s">
        <v>7</v>
      </c>
      <c r="C30" s="45" t="s">
        <v>12</v>
      </c>
      <c r="D30" s="46"/>
      <c r="E30" s="37">
        <v>4</v>
      </c>
      <c r="F30" s="37">
        <v>2</v>
      </c>
      <c r="G30" s="38">
        <f>E30*100/$T$26</f>
        <v>40</v>
      </c>
      <c r="H30" s="38">
        <f t="shared" si="11"/>
        <v>20</v>
      </c>
    </row>
    <row r="33" spans="2:2" x14ac:dyDescent="0.25">
      <c r="B33" s="2" t="s">
        <v>41</v>
      </c>
    </row>
    <row r="34" spans="2:2" x14ac:dyDescent="0.25">
      <c r="B34" s="2" t="s">
        <v>42</v>
      </c>
    </row>
    <row r="35" spans="2:2" x14ac:dyDescent="0.25">
      <c r="B35" s="2" t="s">
        <v>43</v>
      </c>
    </row>
    <row r="36" spans="2:2" x14ac:dyDescent="0.25">
      <c r="B36" s="2" t="s">
        <v>44</v>
      </c>
    </row>
    <row r="37" spans="2:2" x14ac:dyDescent="0.25">
      <c r="B37" s="2" t="s">
        <v>45</v>
      </c>
    </row>
    <row r="38" spans="2:2" x14ac:dyDescent="0.25">
      <c r="B38" s="2" t="s">
        <v>46</v>
      </c>
    </row>
    <row r="39" spans="2:2" x14ac:dyDescent="0.25">
      <c r="B39" s="2" t="s">
        <v>47</v>
      </c>
    </row>
    <row r="40" spans="2:2" x14ac:dyDescent="0.25">
      <c r="B40" s="2" t="s">
        <v>48</v>
      </c>
    </row>
    <row r="41" spans="2:2" x14ac:dyDescent="0.25">
      <c r="B41" s="2" t="s">
        <v>49</v>
      </c>
    </row>
    <row r="42" spans="2:2" x14ac:dyDescent="0.25">
      <c r="B42" s="2" t="s">
        <v>50</v>
      </c>
    </row>
  </sheetData>
  <mergeCells count="32">
    <mergeCell ref="AC4:AC6"/>
    <mergeCell ref="Y4:Z5"/>
    <mergeCell ref="AA4:AB5"/>
    <mergeCell ref="U5:V5"/>
    <mergeCell ref="Q5:R5"/>
    <mergeCell ref="S5:T5"/>
    <mergeCell ref="K26:M28"/>
    <mergeCell ref="N26:O28"/>
    <mergeCell ref="Q26:S28"/>
    <mergeCell ref="T26:U28"/>
    <mergeCell ref="W4:X5"/>
    <mergeCell ref="C5:D5"/>
    <mergeCell ref="G25:H25"/>
    <mergeCell ref="E26:F26"/>
    <mergeCell ref="G26:H26"/>
    <mergeCell ref="C28:D28"/>
    <mergeCell ref="B26:B27"/>
    <mergeCell ref="C26:D27"/>
    <mergeCell ref="C30:D30"/>
    <mergeCell ref="A3:B3"/>
    <mergeCell ref="A22:B22"/>
    <mergeCell ref="A23:B23"/>
    <mergeCell ref="C29:D29"/>
    <mergeCell ref="A4:A6"/>
    <mergeCell ref="B4:B6"/>
    <mergeCell ref="C4:V4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МБОУ ДОД ДДТ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PC05</cp:lastModifiedBy>
  <cp:lastPrinted>2015-09-22T06:46:04Z</cp:lastPrinted>
  <dcterms:created xsi:type="dcterms:W3CDTF">2015-09-17T06:26:43Z</dcterms:created>
  <dcterms:modified xsi:type="dcterms:W3CDTF">2016-01-11T07:01:58Z</dcterms:modified>
</cp:coreProperties>
</file>